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rimentos01\Desktop\"/>
    </mc:Choice>
  </mc:AlternateContent>
  <xr:revisionPtr revIDLastSave="0" documentId="13_ncr:40009_{138A65E4-CF65-4903-ADB4-7BAE9CB187EF}" xr6:coauthVersionLast="47" xr6:coauthVersionMax="47" xr10:uidLastSave="{00000000-0000-0000-0000-000000000000}"/>
  <bookViews>
    <workbookView xWindow="-108" yWindow="-108" windowWidth="23256" windowHeight="12456"/>
  </bookViews>
  <sheets>
    <sheet name="rad87B9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" l="1"/>
  <c r="D25" i="1"/>
  <c r="L22" i="1"/>
  <c r="L23" i="1" s="1"/>
  <c r="D22" i="1"/>
  <c r="D23" i="1" s="1"/>
  <c r="G18" i="1"/>
  <c r="E18" i="1"/>
  <c r="L26" i="1" l="1"/>
  <c r="E19" i="1" s="1"/>
  <c r="H18" i="1"/>
  <c r="G19" i="1" l="1"/>
  <c r="G20" i="1" s="1"/>
</calcChain>
</file>

<file path=xl/sharedStrings.xml><?xml version="1.0" encoding="utf-8"?>
<sst xmlns="http://schemas.openxmlformats.org/spreadsheetml/2006/main" count="89" uniqueCount="26">
  <si>
    <t>Nr. Doc.</t>
  </si>
  <si>
    <t>Serie</t>
  </si>
  <si>
    <t>Cod. Pro.</t>
  </si>
  <si>
    <t>Descrição</t>
  </si>
  <si>
    <t>Quant.</t>
  </si>
  <si>
    <t>Pr. Unit.</t>
  </si>
  <si>
    <t>Total</t>
  </si>
  <si>
    <t>Observações</t>
  </si>
  <si>
    <t>Usuário</t>
  </si>
  <si>
    <t>Data</t>
  </si>
  <si>
    <t>Empresa</t>
  </si>
  <si>
    <t>Almoxarifado</t>
  </si>
  <si>
    <t>BOBINA ZC 0,95X1200 MIN Z100 - NBR7008-ASTM A653 - CRISTAIS MINIMIZADOS</t>
  </si>
  <si>
    <t>Adm04</t>
  </si>
  <si>
    <t>SICTELL</t>
  </si>
  <si>
    <t>PROCESSO INTERNO</t>
  </si>
  <si>
    <t>ALM02</t>
  </si>
  <si>
    <t>ALM01</t>
  </si>
  <si>
    <t>Luara</t>
  </si>
  <si>
    <t>Largura</t>
  </si>
  <si>
    <t>Comprimento</t>
  </si>
  <si>
    <t>Espessura</t>
  </si>
  <si>
    <t>M3</t>
  </si>
  <si>
    <t>Peso específico</t>
  </si>
  <si>
    <t>Peso da chapa estimado</t>
  </si>
  <si>
    <t>Percentual de diferença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</si>
</sst>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78" formatCode="_-* #,##0.0000000000_-;\-* #,##0.0000000000_-;_-* &quot;-&quot;????????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18" fillId="33" borderId="10" xfId="0" applyFont="1" applyFill="1" applyBorder="1" applyAlignment="1">
      <alignment wrapText="1"/>
    </xf>
    <xf numFmtId="0" fontId="18" fillId="33" borderId="10" xfId="0" applyFont="1" applyFill="1" applyBorder="1" applyAlignment="1">
      <alignment horizontal="right" wrapText="1"/>
    </xf>
    <xf numFmtId="0" fontId="18" fillId="33" borderId="1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left" vertical="top"/>
    </xf>
    <xf numFmtId="0" fontId="18" fillId="34" borderId="10" xfId="0" applyFont="1" applyFill="1" applyBorder="1" applyAlignment="1">
      <alignment horizontal="right" vertical="top"/>
    </xf>
    <xf numFmtId="4" fontId="18" fillId="34" borderId="10" xfId="0" applyNumberFormat="1" applyFont="1" applyFill="1" applyBorder="1" applyAlignment="1">
      <alignment horizontal="right" vertical="top"/>
    </xf>
    <xf numFmtId="14" fontId="18" fillId="34" borderId="10" xfId="0" applyNumberFormat="1" applyFont="1" applyFill="1" applyBorder="1" applyAlignment="1">
      <alignment horizontal="center" vertical="top"/>
    </xf>
    <xf numFmtId="4" fontId="0" fillId="0" borderId="0" xfId="0" applyNumberFormat="1"/>
    <xf numFmtId="43" fontId="0" fillId="0" borderId="0" xfId="1" applyFont="1"/>
    <xf numFmtId="178" fontId="0" fillId="0" borderId="0" xfId="0" applyNumberFormat="1"/>
    <xf numFmtId="10" fontId="0" fillId="0" borderId="0" xfId="2" applyNumberFormat="1" applyFont="1"/>
    <xf numFmtId="4" fontId="0" fillId="35" borderId="0" xfId="0" applyNumberFormat="1" applyFill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tabSelected="1" workbookViewId="0">
      <selection activeCell="M27" sqref="M27"/>
    </sheetView>
  </sheetViews>
  <sheetFormatPr defaultRowHeight="14.4" x14ac:dyDescent="0.3"/>
  <cols>
    <col min="1" max="1" width="5.88671875" bestFit="1" customWidth="1"/>
    <col min="2" max="2" width="4.109375" bestFit="1" customWidth="1"/>
    <col min="3" max="3" width="6.6640625" bestFit="1" customWidth="1"/>
    <col min="4" max="4" width="35.5546875" bestFit="1" customWidth="1"/>
    <col min="5" max="5" width="7" bestFit="1" customWidth="1"/>
    <col min="6" max="6" width="5.88671875" bestFit="1" customWidth="1"/>
    <col min="7" max="7" width="11.5546875" bestFit="1" customWidth="1"/>
    <col min="9" max="9" width="5.5546875" bestFit="1" customWidth="1"/>
    <col min="10" max="10" width="8.109375" bestFit="1" customWidth="1"/>
    <col min="11" max="11" width="6.33203125" bestFit="1" customWidth="1"/>
    <col min="12" max="12" width="14.88671875" bestFit="1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3" t="s">
        <v>9</v>
      </c>
      <c r="K1" s="1" t="s">
        <v>10</v>
      </c>
      <c r="L1" s="1" t="s">
        <v>11</v>
      </c>
    </row>
    <row r="2" spans="1:12" s="4" customFormat="1" x14ac:dyDescent="0.3">
      <c r="A2" s="5">
        <v>152153</v>
      </c>
      <c r="B2" s="5">
        <v>2</v>
      </c>
      <c r="C2" s="5">
        <v>3163</v>
      </c>
      <c r="D2" s="5" t="s">
        <v>12</v>
      </c>
      <c r="E2" s="6">
        <v>12290</v>
      </c>
      <c r="F2" s="6">
        <v>9.25</v>
      </c>
      <c r="G2" s="7">
        <v>113682.5</v>
      </c>
      <c r="H2" s="5"/>
      <c r="I2" s="5" t="s">
        <v>13</v>
      </c>
      <c r="J2" s="8">
        <v>44883</v>
      </c>
      <c r="K2" s="5" t="s">
        <v>14</v>
      </c>
      <c r="L2" s="5" t="s">
        <v>15</v>
      </c>
    </row>
    <row r="3" spans="1:12" s="4" customFormat="1" x14ac:dyDescent="0.3">
      <c r="A3" s="5">
        <v>142185</v>
      </c>
      <c r="B3" s="5">
        <v>3</v>
      </c>
      <c r="C3" s="5">
        <v>3163</v>
      </c>
      <c r="D3" s="5" t="s">
        <v>12</v>
      </c>
      <c r="E3" s="6">
        <v>12135</v>
      </c>
      <c r="F3" s="6">
        <v>8.58</v>
      </c>
      <c r="G3" s="7">
        <v>104118.3</v>
      </c>
      <c r="H3" s="5"/>
      <c r="I3" s="5" t="s">
        <v>13</v>
      </c>
      <c r="J3" s="8">
        <v>44882</v>
      </c>
      <c r="K3" s="5" t="s">
        <v>14</v>
      </c>
      <c r="L3" s="5" t="s">
        <v>15</v>
      </c>
    </row>
    <row r="4" spans="1:12" s="4" customFormat="1" x14ac:dyDescent="0.3">
      <c r="A4" s="5">
        <v>142184</v>
      </c>
      <c r="B4" s="5">
        <v>3</v>
      </c>
      <c r="C4" s="5">
        <v>3163</v>
      </c>
      <c r="D4" s="5" t="s">
        <v>12</v>
      </c>
      <c r="E4" s="6">
        <v>12485</v>
      </c>
      <c r="F4" s="6">
        <v>8.58</v>
      </c>
      <c r="G4" s="7">
        <v>107121.3</v>
      </c>
      <c r="H4" s="5"/>
      <c r="I4" s="5" t="s">
        <v>13</v>
      </c>
      <c r="J4" s="8">
        <v>44882</v>
      </c>
      <c r="K4" s="5" t="s">
        <v>14</v>
      </c>
      <c r="L4" s="5" t="s">
        <v>15</v>
      </c>
    </row>
    <row r="5" spans="1:12" s="4" customFormat="1" x14ac:dyDescent="0.3">
      <c r="A5" s="5">
        <v>141464</v>
      </c>
      <c r="B5" s="5">
        <v>3</v>
      </c>
      <c r="C5" s="5">
        <v>3163</v>
      </c>
      <c r="D5" s="5" t="s">
        <v>12</v>
      </c>
      <c r="E5" s="6">
        <v>12595</v>
      </c>
      <c r="F5" s="6">
        <v>8.98</v>
      </c>
      <c r="G5" s="7">
        <v>113103.1</v>
      </c>
      <c r="H5" s="5"/>
      <c r="I5" s="5" t="s">
        <v>13</v>
      </c>
      <c r="J5" s="8">
        <v>44847</v>
      </c>
      <c r="K5" s="5" t="s">
        <v>14</v>
      </c>
      <c r="L5" s="5" t="s">
        <v>16</v>
      </c>
    </row>
    <row r="6" spans="1:12" s="4" customFormat="1" x14ac:dyDescent="0.3">
      <c r="A6" s="5">
        <v>149095</v>
      </c>
      <c r="B6" s="5">
        <v>2</v>
      </c>
      <c r="C6" s="5">
        <v>3163</v>
      </c>
      <c r="D6" s="5" t="s">
        <v>12</v>
      </c>
      <c r="E6" s="6">
        <v>12185</v>
      </c>
      <c r="F6" s="6">
        <v>9.25</v>
      </c>
      <c r="G6" s="7">
        <v>112711.25</v>
      </c>
      <c r="H6" s="5"/>
      <c r="I6" s="5" t="s">
        <v>13</v>
      </c>
      <c r="J6" s="8">
        <v>44844</v>
      </c>
      <c r="K6" s="5" t="s">
        <v>14</v>
      </c>
      <c r="L6" s="5" t="s">
        <v>17</v>
      </c>
    </row>
    <row r="7" spans="1:12" s="4" customFormat="1" x14ac:dyDescent="0.3">
      <c r="A7" s="5">
        <v>149096</v>
      </c>
      <c r="B7" s="5">
        <v>2</v>
      </c>
      <c r="C7" s="5">
        <v>3163</v>
      </c>
      <c r="D7" s="5" t="s">
        <v>12</v>
      </c>
      <c r="E7" s="6">
        <v>10100</v>
      </c>
      <c r="F7" s="6">
        <v>9.25</v>
      </c>
      <c r="G7" s="7">
        <v>93425</v>
      </c>
      <c r="H7" s="5"/>
      <c r="I7" s="5" t="s">
        <v>13</v>
      </c>
      <c r="J7" s="8">
        <v>44844</v>
      </c>
      <c r="K7" s="5" t="s">
        <v>14</v>
      </c>
      <c r="L7" s="5" t="s">
        <v>17</v>
      </c>
    </row>
    <row r="8" spans="1:12" s="4" customFormat="1" x14ac:dyDescent="0.3">
      <c r="A8" s="5">
        <v>144927</v>
      </c>
      <c r="B8" s="5">
        <v>2</v>
      </c>
      <c r="C8" s="5">
        <v>3163</v>
      </c>
      <c r="D8" s="5" t="s">
        <v>12</v>
      </c>
      <c r="E8" s="6">
        <v>11588</v>
      </c>
      <c r="F8" s="6">
        <v>9.59</v>
      </c>
      <c r="G8" s="7">
        <v>111128.92</v>
      </c>
      <c r="H8" s="5"/>
      <c r="I8" s="5" t="s">
        <v>13</v>
      </c>
      <c r="J8" s="8">
        <v>44797</v>
      </c>
      <c r="K8" s="5" t="s">
        <v>14</v>
      </c>
      <c r="L8" s="5" t="s">
        <v>17</v>
      </c>
    </row>
    <row r="9" spans="1:12" s="4" customFormat="1" x14ac:dyDescent="0.3">
      <c r="A9" s="5">
        <v>193403</v>
      </c>
      <c r="B9" s="5">
        <v>1</v>
      </c>
      <c r="C9" s="5">
        <v>3163</v>
      </c>
      <c r="D9" s="5" t="s">
        <v>12</v>
      </c>
      <c r="E9" s="6">
        <v>12220</v>
      </c>
      <c r="F9" s="6">
        <v>9.31</v>
      </c>
      <c r="G9" s="7">
        <v>113768.2</v>
      </c>
      <c r="H9" s="5"/>
      <c r="I9" s="5" t="s">
        <v>13</v>
      </c>
      <c r="J9" s="8">
        <v>44782</v>
      </c>
      <c r="K9" s="5" t="s">
        <v>14</v>
      </c>
      <c r="L9" s="5" t="s">
        <v>17</v>
      </c>
    </row>
    <row r="10" spans="1:12" s="4" customFormat="1" x14ac:dyDescent="0.3">
      <c r="A10" s="5">
        <v>140745</v>
      </c>
      <c r="B10" s="5">
        <v>2</v>
      </c>
      <c r="C10" s="5">
        <v>3163</v>
      </c>
      <c r="D10" s="5" t="s">
        <v>12</v>
      </c>
      <c r="E10" s="6">
        <v>12420</v>
      </c>
      <c r="F10" s="6">
        <v>10</v>
      </c>
      <c r="G10" s="7">
        <v>124200</v>
      </c>
      <c r="H10" s="5"/>
      <c r="I10" s="5" t="s">
        <v>13</v>
      </c>
      <c r="J10" s="8">
        <v>44750</v>
      </c>
      <c r="K10" s="5" t="s">
        <v>14</v>
      </c>
      <c r="L10" s="5" t="s">
        <v>17</v>
      </c>
    </row>
    <row r="11" spans="1:12" s="4" customFormat="1" x14ac:dyDescent="0.3">
      <c r="A11" s="5">
        <v>190559</v>
      </c>
      <c r="B11" s="5">
        <v>1</v>
      </c>
      <c r="C11" s="5">
        <v>3163</v>
      </c>
      <c r="D11" s="5" t="s">
        <v>12</v>
      </c>
      <c r="E11" s="6">
        <v>12390</v>
      </c>
      <c r="F11" s="6">
        <v>9.8800000000000008</v>
      </c>
      <c r="G11" s="7">
        <v>122413.2</v>
      </c>
      <c r="H11" s="5"/>
      <c r="I11" s="5" t="s">
        <v>13</v>
      </c>
      <c r="J11" s="8">
        <v>44722</v>
      </c>
      <c r="K11" s="5" t="s">
        <v>14</v>
      </c>
      <c r="L11" s="5" t="s">
        <v>17</v>
      </c>
    </row>
    <row r="12" spans="1:12" s="4" customFormat="1" x14ac:dyDescent="0.3">
      <c r="A12" s="5">
        <v>136980</v>
      </c>
      <c r="B12" s="5">
        <v>2</v>
      </c>
      <c r="C12" s="5">
        <v>3163</v>
      </c>
      <c r="D12" s="5" t="s">
        <v>12</v>
      </c>
      <c r="E12" s="6">
        <v>12100</v>
      </c>
      <c r="F12" s="6">
        <v>10.98</v>
      </c>
      <c r="G12" s="7">
        <v>132858</v>
      </c>
      <c r="H12" s="5"/>
      <c r="I12" s="5" t="s">
        <v>13</v>
      </c>
      <c r="J12" s="8">
        <v>44700</v>
      </c>
      <c r="K12" s="5" t="s">
        <v>14</v>
      </c>
      <c r="L12" s="5" t="s">
        <v>17</v>
      </c>
    </row>
    <row r="13" spans="1:12" s="4" customFormat="1" x14ac:dyDescent="0.3">
      <c r="A13" s="5">
        <v>137021</v>
      </c>
      <c r="B13" s="5">
        <v>3</v>
      </c>
      <c r="C13" s="5">
        <v>3163</v>
      </c>
      <c r="D13" s="5" t="s">
        <v>12</v>
      </c>
      <c r="E13" s="6">
        <v>12165</v>
      </c>
      <c r="F13" s="6">
        <v>9.66</v>
      </c>
      <c r="G13" s="7">
        <v>117513.9</v>
      </c>
      <c r="H13" s="5"/>
      <c r="I13" s="5" t="s">
        <v>13</v>
      </c>
      <c r="J13" s="8">
        <v>44677</v>
      </c>
      <c r="K13" s="5" t="s">
        <v>14</v>
      </c>
      <c r="L13" s="5" t="s">
        <v>17</v>
      </c>
    </row>
    <row r="14" spans="1:12" s="4" customFormat="1" x14ac:dyDescent="0.3">
      <c r="A14" s="5">
        <v>132939</v>
      </c>
      <c r="B14" s="5">
        <v>2</v>
      </c>
      <c r="C14" s="5">
        <v>3163</v>
      </c>
      <c r="D14" s="5" t="s">
        <v>12</v>
      </c>
      <c r="E14" s="6">
        <v>12280</v>
      </c>
      <c r="F14" s="6">
        <v>8.75</v>
      </c>
      <c r="G14" s="7">
        <v>107450</v>
      </c>
      <c r="H14" s="5"/>
      <c r="I14" s="5" t="s">
        <v>13</v>
      </c>
      <c r="J14" s="8">
        <v>44656</v>
      </c>
      <c r="K14" s="5" t="s">
        <v>14</v>
      </c>
      <c r="L14" s="5" t="s">
        <v>17</v>
      </c>
    </row>
    <row r="15" spans="1:12" s="4" customFormat="1" x14ac:dyDescent="0.3">
      <c r="A15" s="5">
        <v>136113</v>
      </c>
      <c r="B15" s="5">
        <v>3</v>
      </c>
      <c r="C15" s="5">
        <v>3163</v>
      </c>
      <c r="D15" s="5" t="s">
        <v>12</v>
      </c>
      <c r="E15" s="6">
        <v>7555</v>
      </c>
      <c r="F15" s="6">
        <v>8.75</v>
      </c>
      <c r="G15" s="7">
        <v>66106.25</v>
      </c>
      <c r="H15" s="5"/>
      <c r="I15" s="5" t="s">
        <v>13</v>
      </c>
      <c r="J15" s="8">
        <v>44644</v>
      </c>
      <c r="K15" s="5" t="s">
        <v>14</v>
      </c>
      <c r="L15" s="5" t="s">
        <v>17</v>
      </c>
    </row>
    <row r="16" spans="1:12" s="4" customFormat="1" x14ac:dyDescent="0.3">
      <c r="A16" s="5">
        <v>134883</v>
      </c>
      <c r="B16" s="5">
        <v>3</v>
      </c>
      <c r="C16" s="5">
        <v>3163</v>
      </c>
      <c r="D16" s="5" t="s">
        <v>12</v>
      </c>
      <c r="E16" s="6">
        <v>12530</v>
      </c>
      <c r="F16" s="6">
        <v>9.1</v>
      </c>
      <c r="G16" s="7">
        <v>114023</v>
      </c>
      <c r="H16" s="5"/>
      <c r="I16" s="5" t="s">
        <v>18</v>
      </c>
      <c r="J16" s="8">
        <v>44603</v>
      </c>
      <c r="K16" s="5" t="s">
        <v>14</v>
      </c>
      <c r="L16" s="5" t="s">
        <v>16</v>
      </c>
    </row>
    <row r="17" spans="1:13" s="4" customFormat="1" x14ac:dyDescent="0.3">
      <c r="A17" s="5">
        <v>134125</v>
      </c>
      <c r="B17" s="5">
        <v>3</v>
      </c>
      <c r="C17" s="5">
        <v>3163</v>
      </c>
      <c r="D17" s="5" t="s">
        <v>12</v>
      </c>
      <c r="E17" s="6">
        <v>10120</v>
      </c>
      <c r="F17" s="6">
        <v>9.1</v>
      </c>
      <c r="G17" s="7">
        <v>92092</v>
      </c>
      <c r="H17" s="5"/>
      <c r="I17" s="5" t="s">
        <v>18</v>
      </c>
      <c r="J17" s="8">
        <v>44582</v>
      </c>
      <c r="K17" s="5" t="s">
        <v>14</v>
      </c>
      <c r="L17" s="5" t="s">
        <v>17</v>
      </c>
    </row>
    <row r="18" spans="1:13" x14ac:dyDescent="0.3">
      <c r="E18">
        <f>SUM(E2:E17)</f>
        <v>187158</v>
      </c>
      <c r="G18" s="9">
        <f>SUM(G2:G17)</f>
        <v>1745714.92</v>
      </c>
      <c r="H18">
        <f>G18/E18</f>
        <v>9.3274929204201786</v>
      </c>
    </row>
    <row r="19" spans="1:13" x14ac:dyDescent="0.3">
      <c r="E19">
        <f>E18*L26</f>
        <v>177307.57894736846</v>
      </c>
      <c r="G19">
        <f>G18*L26</f>
        <v>1653835.1873684213</v>
      </c>
    </row>
    <row r="20" spans="1:13" x14ac:dyDescent="0.3">
      <c r="D20">
        <v>1.2</v>
      </c>
      <c r="E20" t="s">
        <v>19</v>
      </c>
      <c r="G20" s="13">
        <f>G18-G19</f>
        <v>91879.732631578576</v>
      </c>
      <c r="L20">
        <v>1.2</v>
      </c>
      <c r="M20" t="s">
        <v>19</v>
      </c>
    </row>
    <row r="21" spans="1:13" x14ac:dyDescent="0.3">
      <c r="D21">
        <v>3</v>
      </c>
      <c r="E21" t="s">
        <v>20</v>
      </c>
      <c r="L21">
        <v>3</v>
      </c>
      <c r="M21" t="s">
        <v>20</v>
      </c>
    </row>
    <row r="22" spans="1:13" x14ac:dyDescent="0.3">
      <c r="D22">
        <f>0.95/1000</f>
        <v>9.5E-4</v>
      </c>
      <c r="E22" t="s">
        <v>21</v>
      </c>
      <c r="L22">
        <f>0.9/1000</f>
        <v>8.9999999999999998E-4</v>
      </c>
      <c r="M22" t="s">
        <v>21</v>
      </c>
    </row>
    <row r="23" spans="1:13" x14ac:dyDescent="0.3">
      <c r="D23" s="10">
        <f>D22*D21*D20</f>
        <v>3.4199999999999999E-3</v>
      </c>
      <c r="E23" t="s">
        <v>22</v>
      </c>
      <c r="L23" s="10">
        <f>L22*L21*L20</f>
        <v>3.2400000000000003E-3</v>
      </c>
      <c r="M23" t="s">
        <v>22</v>
      </c>
    </row>
    <row r="24" spans="1:13" x14ac:dyDescent="0.3">
      <c r="D24" s="10">
        <v>7850</v>
      </c>
      <c r="E24" t="s">
        <v>23</v>
      </c>
      <c r="L24" s="10">
        <v>7850</v>
      </c>
      <c r="M24" t="s">
        <v>23</v>
      </c>
    </row>
    <row r="25" spans="1:13" x14ac:dyDescent="0.3">
      <c r="D25" s="11">
        <f>D24*D23</f>
        <v>26.846999999999998</v>
      </c>
      <c r="E25" t="s">
        <v>24</v>
      </c>
      <c r="L25" s="11">
        <f>L24*L23</f>
        <v>25.434000000000001</v>
      </c>
      <c r="M25" t="s">
        <v>24</v>
      </c>
    </row>
    <row r="26" spans="1:13" x14ac:dyDescent="0.3">
      <c r="L26" s="12">
        <f>L25/D25</f>
        <v>0.94736842105263175</v>
      </c>
      <c r="M26" t="s">
        <v>25</v>
      </c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rad87B9F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Moura</dc:creator>
  <cp:lastModifiedBy>Carlos Moura</cp:lastModifiedBy>
  <dcterms:created xsi:type="dcterms:W3CDTF">2023-06-12T17:57:44Z</dcterms:created>
  <dcterms:modified xsi:type="dcterms:W3CDTF">2023-06-12T18:04:46Z</dcterms:modified>
</cp:coreProperties>
</file>